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o\OneDrive\Pulpit\moje dokumenty\A MORGAN sprzedaz\A CENNIKI MORGAN\cennik 01.2025\POLSKA\"/>
    </mc:Choice>
  </mc:AlternateContent>
  <xr:revisionPtr revIDLastSave="0" documentId="8_{5E53C730-B392-4B08-8538-491B8C9AD4A5}" xr6:coauthVersionLast="47" xr6:coauthVersionMax="47" xr10:uidLastSave="{00000000-0000-0000-0000-000000000000}"/>
  <bookViews>
    <workbookView xWindow="-108" yWindow="-108" windowWidth="23256" windowHeight="13896" xr2:uid="{7396DB56-7653-41DC-A953-D774A979B597}"/>
  </bookViews>
  <sheets>
    <sheet name="PLN PL" sheetId="1" r:id="rId1"/>
  </sheets>
  <definedNames>
    <definedName name="_xlnm._FilterDatabase" localSheetId="0" hidden="1">'PLN PL'!$A$5:$C$160</definedName>
    <definedName name="_xlnm.Print_Area" localSheetId="0">'PLN PL'!$A$1:$D$166</definedName>
    <definedName name="_xlnm.Print_Titles" localSheetId="0">'PLN PL'!$5:$5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6" i="1"/>
  <c r="G169" i="1" l="1"/>
  <c r="E6" i="1" s="1"/>
</calcChain>
</file>

<file path=xl/sharedStrings.xml><?xml version="1.0" encoding="utf-8"?>
<sst xmlns="http://schemas.openxmlformats.org/spreadsheetml/2006/main" count="245" uniqueCount="136">
  <si>
    <t>S</t>
  </si>
  <si>
    <t>O</t>
  </si>
  <si>
    <t>Burbinga</t>
  </si>
  <si>
    <t>Zebrano</t>
  </si>
  <si>
    <t>Tracker (Cat S5)</t>
  </si>
  <si>
    <t>Supersport</t>
  </si>
  <si>
    <t>GBP</t>
  </si>
  <si>
    <t>LAKIER NADWOZIA</t>
  </si>
  <si>
    <t>Morgan Sport Solid</t>
  </si>
  <si>
    <t>Morgan Classic Solid</t>
  </si>
  <si>
    <t>Morgan Metallic</t>
  </si>
  <si>
    <t>Specjalny jednolity</t>
  </si>
  <si>
    <t>Specjalny metaliczny</t>
  </si>
  <si>
    <t>Lakier matowy</t>
  </si>
  <si>
    <t>Lakier dwukolorowy</t>
  </si>
  <si>
    <t>SPECJALNY lakier perłowy 3-stopniowy</t>
  </si>
  <si>
    <t>Folia ochronna na lakier</t>
  </si>
  <si>
    <t>Wybór 3 pereł MMC</t>
  </si>
  <si>
    <t>KOŁA</t>
  </si>
  <si>
    <t>19-calowe felgi aluminiowe Multispoke - srebrne</t>
  </si>
  <si>
    <t>19-calowe felgi aluminiowe Multispoke - czarne</t>
  </si>
  <si>
    <t>NOWA 18-calowa felga aluminiowa Superlite - srebrna</t>
  </si>
  <si>
    <t>NOWA 19-calowa felga aluminiowa Aerolite - srebrna</t>
  </si>
  <si>
    <t>ZACISKI HAMULCOWE</t>
  </si>
  <si>
    <t>Czarne zaciski hamulcowe</t>
  </si>
  <si>
    <t>MATERIAŁY WNĘTRZA</t>
  </si>
  <si>
    <t>Osłona kolumny kierownicy w czarnej skórze</t>
  </si>
  <si>
    <t>Skóra Czarny Pebble Grain</t>
  </si>
  <si>
    <t>Skóra Pebble Grain (wybór kolorów)</t>
  </si>
  <si>
    <t>Skóra Soft Grain (wybór kolorów)</t>
  </si>
  <si>
    <t>Dywan Standard Weave Czarny</t>
  </si>
  <si>
    <t>Dwukolorowy zestaw wnętrza 1 - PEBBLE (CZARNY)</t>
  </si>
  <si>
    <t>Dwukolorowy zestaw wnętrza 2 - PEBBLE (BRITISH BLUE)</t>
  </si>
  <si>
    <t>Dwukolorowy zestaw wnętrza 3 - PEBBLE (SZARY)</t>
  </si>
  <si>
    <t>Dwukolorowy zestaw wnętrza 4 - SOFT (KOŚĆ SŁONIOWA)</t>
  </si>
  <si>
    <t>Dwukolorowy zestaw wnętrza 5 - SOFT (BRITISH RACING GREEN)</t>
  </si>
  <si>
    <t>Dwukolorowy zestaw wnętrza 6 - SOFT (CZERWIEC/CIEMNY BRĄZ)</t>
  </si>
  <si>
    <t>SZCZEGÓŁY SIEDZENIA</t>
  </si>
  <si>
    <t>Detale siedzeń - Poziome przeszycia (nowość: węższe odstępy niż w Midsummer)</t>
  </si>
  <si>
    <t>Detale siedzeń - Pikowane przeszycia</t>
  </si>
  <si>
    <t>Szycie oparcia - obszycie skórą (dopasowane do głównej skóry/materiału (w przypadku wersji dwukolorowej))</t>
  </si>
  <si>
    <t>Szycie oparcia - w kolorze nadwozia</t>
  </si>
  <si>
    <t>Haft na zagłówku - logo Morgan</t>
  </si>
  <si>
    <t>Haft na zagłówku - na zamówienie</t>
  </si>
  <si>
    <t>Lamówki siedzeń - dopasowane</t>
  </si>
  <si>
    <t>Lamówki siedzeń - kontrastowe</t>
  </si>
  <si>
    <t>Szycie - dopasowane</t>
  </si>
  <si>
    <t>Fotele Comfort</t>
  </si>
  <si>
    <t>Fotele Comfort Plus</t>
  </si>
  <si>
    <t>Wyposażenie siedzeń - Uchwyt na kubek</t>
  </si>
  <si>
    <t>Wyposażenie siedzeń - Podgrzewane siedzenia</t>
  </si>
  <si>
    <t>DESKA ROZDZIELCZA / KONSOLA ŚRODKOWA / DREWNO</t>
  </si>
  <si>
    <t>Deska rozdzielcza - połysk w kolorze nadwozia</t>
  </si>
  <si>
    <t>Deska rozdzielcza - lakierowana na czarno</t>
  </si>
  <si>
    <t>Deska rozdzielcza w kolorze nadwozia, matowe wykończenie</t>
  </si>
  <si>
    <t>Deska rozdzielcza w kolorze matowego srebra</t>
  </si>
  <si>
    <t>Wykończenie konsoli środkowej, dolnej listwy deski rozdzielczej i boczków drzwi</t>
  </si>
  <si>
    <t>(forniry)</t>
  </si>
  <si>
    <t>Orzech amerykański</t>
  </si>
  <si>
    <t>Fornir Engineered WALNUT i aluminium</t>
  </si>
  <si>
    <t>Fornir Marquetry „Kinetic Diamond”</t>
  </si>
  <si>
    <t>Fornir Marquetry „Spokes in motion”</t>
  </si>
  <si>
    <t>BRAK LOGO</t>
  </si>
  <si>
    <t>Srebrne logo poduszki powietrznej</t>
  </si>
  <si>
    <t>Czarne logo poduszki powietrznej</t>
  </si>
  <si>
    <t>KOMFORT I WYGODA</t>
  </si>
  <si>
    <t>Klimatyzacja</t>
  </si>
  <si>
    <t>Audio</t>
  </si>
  <si>
    <t>System audio Sennheiser premium</t>
  </si>
  <si>
    <t>Pakiet łączności (= bezprzewodowe ładowanie i zestaw głośnomówiący)</t>
  </si>
  <si>
    <t>Oświetlenie przestrzeni na nogi</t>
  </si>
  <si>
    <t>SZCZEGÓŁY WNĘTRZA</t>
  </si>
  <si>
    <t>Środek kierownicy - czarny</t>
  </si>
  <si>
    <t>Środek kierownicy - kute aluminium (srebrny)</t>
  </si>
  <si>
    <t>Osłony przeciwsłoneczne</t>
  </si>
  <si>
    <t>Schowek w konsoli środkowej</t>
  </si>
  <si>
    <t>NOWY Pakiet Dark Accent</t>
  </si>
  <si>
    <t>Ciemne obramowanie szyby bocznej</t>
  </si>
  <si>
    <t>GRAFIKA</t>
  </si>
  <si>
    <t>Pasek na maskę w matowym, przezroczystym kolorze</t>
  </si>
  <si>
    <t>DACH</t>
  </si>
  <si>
    <t>Tylko twardy dach - w kolorze nadwozia</t>
  </si>
  <si>
    <t>AKCESORIA</t>
  </si>
  <si>
    <t>Podstawowa torba do przechowywania szyby bocznej</t>
  </si>
  <si>
    <t>Torba do przechowywania twardego dachu</t>
  </si>
  <si>
    <t>Torba do przechowywania moherowej maski</t>
  </si>
  <si>
    <t>Pokrowiec do samochodu wewnątrz</t>
  </si>
  <si>
    <t>Pokrowiec do samochodu na zewnątrz</t>
  </si>
  <si>
    <t>Sportowy układ wydechowy (homologowany, przełączany) - czarne końcówki</t>
  </si>
  <si>
    <t>Sportowy układ wydechowy (homologowany, przełączany) - srebrne końcówki</t>
  </si>
  <si>
    <t>Fotograficzny zapis montażu</t>
  </si>
  <si>
    <t>Odbiór z fabryki u dealera w Wielkiej Brytanii</t>
  </si>
  <si>
    <t>Akcesoria dodatkowe</t>
  </si>
  <si>
    <t>Bagażnik anodowany na srebrno</t>
  </si>
  <si>
    <t>Bagażnik anodowany na czarno</t>
  </si>
  <si>
    <t>JESION - Naturalna bejca z połyskiem</t>
  </si>
  <si>
    <t>JESION - Tawny bejca z połyskiem</t>
  </si>
  <si>
    <t>JESION - Brązowa bejca z połyskiem</t>
  </si>
  <si>
    <t>Na zapytanie</t>
  </si>
  <si>
    <t>Ładowarka postojowa akumulatora</t>
  </si>
  <si>
    <t>NOWA 18-calowa felga aluminiowa Superlite - antracytowa</t>
  </si>
  <si>
    <t>NOWA 18-calowa felga aluminiowa Superlite - czarna</t>
  </si>
  <si>
    <t>OPCJA BEZ DOPŁATY</t>
  </si>
  <si>
    <t>19-calowe felgi aluminiowe Multispoke - FROZEN GREY</t>
  </si>
  <si>
    <t>NOWA 19-calowa felga aluminiowa Aerolite - FROZEN GREY</t>
  </si>
  <si>
    <t>Dywan Box Weave (wybór kolorów, w tym czarny) - wzmocnione</t>
  </si>
  <si>
    <t>Boki tunelu w skórze tapicerki siedzeń</t>
  </si>
  <si>
    <t>Oświetlenie zewnętrzne o otwarciu drzwi</t>
  </si>
  <si>
    <t>Kurs GBP do PLN</t>
  </si>
  <si>
    <t>Cena brutto w Polsce</t>
  </si>
  <si>
    <t>Detale skórzanego -  czarne - inne na zamówienie specjalne</t>
  </si>
  <si>
    <t>Pakiet wyposażenia wstępnego mocowania bagżnika</t>
  </si>
  <si>
    <t>Twardy dach w kolorze nadwozia i czarna miękki dach</t>
  </si>
  <si>
    <t>Dach miękki - moher - czarny</t>
  </si>
  <si>
    <t>Dach miękki - moher - wybór kolorów (dopłata)</t>
  </si>
  <si>
    <t>Zestaw naklejek TYP 3 drzwi - Matowe, przezroczyste</t>
  </si>
  <si>
    <t>Zestaw naklejek TYP 6 drzwi - Matowe, przezroczyste + cyfry 0-9</t>
  </si>
  <si>
    <t>Deska rozdzielcza - część metalowa</t>
  </si>
  <si>
    <t>Szycie - nitka kontrastowa</t>
  </si>
  <si>
    <t>Detale siedzeń - Kwadratowe przeszycia</t>
  </si>
  <si>
    <t>PLN</t>
  </si>
  <si>
    <t>Standard/Opcja</t>
  </si>
  <si>
    <t>Walizka skórzana</t>
  </si>
  <si>
    <t>X</t>
  </si>
  <si>
    <r>
      <rPr>
        <sz val="8"/>
        <color rgb="FFFF0000"/>
        <rFont val="Aptos"/>
        <family val="2"/>
      </rPr>
      <t>Po wstawieniu w kolumnie</t>
    </r>
    <r>
      <rPr>
        <b/>
        <sz val="8"/>
        <color rgb="FFFF0000"/>
        <rFont val="Aptos"/>
        <family val="2"/>
      </rPr>
      <t xml:space="preserve"> B</t>
    </r>
    <r>
      <rPr>
        <sz val="8"/>
        <color rgb="FFFF0000"/>
        <rFont val="Aptos"/>
        <family val="2"/>
      </rPr>
      <t xml:space="preserve"> znaku</t>
    </r>
    <r>
      <rPr>
        <b/>
        <sz val="8"/>
        <color rgb="FFFF0000"/>
        <rFont val="Aptos"/>
        <family val="2"/>
      </rPr>
      <t xml:space="preserve"> X</t>
    </r>
    <r>
      <rPr>
        <sz val="8"/>
        <color rgb="FFFF0000"/>
        <rFont val="Aptos"/>
        <family val="2"/>
      </rPr>
      <t xml:space="preserve"> , program sam oblicza wartość końcową pojazdu i wyświetla ją w polu </t>
    </r>
    <r>
      <rPr>
        <b/>
        <sz val="8"/>
        <color rgb="FFFF0000"/>
        <rFont val="Aptos"/>
        <family val="2"/>
      </rPr>
      <t>E6</t>
    </r>
    <r>
      <rPr>
        <sz val="8"/>
        <color rgb="FFFF0000"/>
        <rFont val="Aptos"/>
        <family val="2"/>
      </rPr>
      <t xml:space="preserve">. Istnieje możliwość zmiany kursu w polu </t>
    </r>
    <r>
      <rPr>
        <b/>
        <sz val="8"/>
        <color rgb="FFFF0000"/>
        <rFont val="Aptos"/>
        <family val="2"/>
      </rPr>
      <t>F3</t>
    </r>
    <r>
      <rPr>
        <sz val="8"/>
        <color rgb="FFFF0000"/>
        <rFont val="Aptos"/>
        <family val="2"/>
      </rPr>
      <t xml:space="preserve"> poprzez podstawienie innej wartości. Ceny wg kursu sprzedaży GBP Santander Bank Polska S.A. z dnia poprzedzającego  wystawienie faktury. Po więcej informacji prosimy o kontakt.</t>
    </r>
  </si>
  <si>
    <t xml:space="preserve">Cena bazowa netto </t>
  </si>
  <si>
    <t>Czarna siatka atrapy chłodnicy wloty powietrza i tylne dyfuzory, ramki szyby bocznej</t>
  </si>
  <si>
    <t>Fornir BRZOZOWY i aluminium</t>
  </si>
  <si>
    <t>zawiera dopasowaną bejcowaną, drewnianą listwę dolną</t>
  </si>
  <si>
    <t>zawiera dopasowaną bejcowaną, drewnianą listwę dolną, szary kolor</t>
  </si>
  <si>
    <t>zawiera dopasowaną bejcowaną, drewnianą listwę dolną, ciemny beż</t>
  </si>
  <si>
    <t>JESION - RAVEN bejca z połyskiem</t>
  </si>
  <si>
    <t>Pakiet "DYNAMIC HANDLING PACK" - amortyzatory NITRON, tylny stabilizator</t>
  </si>
  <si>
    <t>Mechanizm różnicowy o ograniczonym poślizgu (LSD)</t>
  </si>
  <si>
    <t>Aluminiowy kufer podróżny</t>
  </si>
  <si>
    <t>Konsola środkowa - matowe wykończenie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</si>
</sst>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_-* #,##0.00\ [$PLN]_-;\-* #,##0.00\ [$PLN]_-;_-* &quot;-&quot;??\ [$PLN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ptos"/>
      <family val="2"/>
    </font>
    <font>
      <sz val="11"/>
      <name val="Aptos"/>
      <family val="2"/>
    </font>
    <font>
      <sz val="12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color theme="1"/>
      <name val="Aptos"/>
      <family val="2"/>
    </font>
    <font>
      <strike/>
      <sz val="12"/>
      <color rgb="FFFF0000"/>
      <name val="Aptos"/>
      <family val="2"/>
    </font>
    <font>
      <b/>
      <sz val="14"/>
      <name val="Aptos"/>
      <family val="2"/>
    </font>
    <font>
      <b/>
      <sz val="14"/>
      <color rgb="FF000000"/>
      <name val="Aptos"/>
      <family val="2"/>
    </font>
    <font>
      <b/>
      <sz val="11"/>
      <color theme="1"/>
      <name val="Calibri"/>
      <family val="2"/>
      <charset val="238"/>
      <scheme val="minor"/>
    </font>
    <font>
      <sz val="12"/>
      <name val="Aptos"/>
      <family val="2"/>
      <charset val="238"/>
    </font>
    <font>
      <b/>
      <sz val="12"/>
      <color theme="1"/>
      <name val="Aptos"/>
      <family val="2"/>
      <charset val="238"/>
    </font>
    <font>
      <b/>
      <sz val="12"/>
      <name val="Aptos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sz val="8"/>
      <color rgb="FFFF0000"/>
      <name val="Aptos"/>
      <family val="2"/>
    </font>
    <font>
      <b/>
      <sz val="8"/>
      <color rgb="FFFF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8" fillId="3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/>
    <xf numFmtId="164" fontId="14" fillId="2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/>
    <xf numFmtId="164" fontId="15" fillId="2" borderId="1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15" fillId="4" borderId="2" xfId="0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4" fontId="10" fillId="2" borderId="0" xfId="0" applyNumberFormat="1" applyFont="1" applyFill="1" applyAlignment="1">
      <alignment horizont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5" borderId="0" xfId="0" applyFill="1"/>
    <xf numFmtId="0" fontId="19" fillId="5" borderId="1" xfId="0" applyFont="1" applyFill="1" applyBorder="1"/>
    <xf numFmtId="0" fontId="19" fillId="5" borderId="1" xfId="0" applyFont="1" applyFill="1" applyBorder="1" applyAlignment="1">
      <alignment horizontal="center"/>
    </xf>
    <xf numFmtId="164" fontId="20" fillId="4" borderId="0" xfId="0" applyNumberFormat="1" applyFont="1" applyFill="1" applyAlignment="1">
      <alignment horizontal="center"/>
    </xf>
    <xf numFmtId="0" fontId="17" fillId="5" borderId="0" xfId="0" applyFont="1" applyFill="1"/>
    <xf numFmtId="0" fontId="18" fillId="3" borderId="1" xfId="0" applyFont="1" applyFill="1" applyBorder="1" applyAlignment="1">
      <alignment vertical="center"/>
    </xf>
    <xf numFmtId="0" fontId="4" fillId="0" borderId="0" xfId="0" applyFont="1"/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/>
    </xf>
    <xf numFmtId="164" fontId="20" fillId="4" borderId="1" xfId="0" applyNumberFormat="1" applyFont="1" applyFill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0" fillId="5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/>
    </xf>
    <xf numFmtId="0" fontId="2" fillId="5" borderId="0" xfId="0" applyFont="1" applyFill="1"/>
    <xf numFmtId="0" fontId="18" fillId="3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1" fillId="0" borderId="0" xfId="0" applyFont="1"/>
    <xf numFmtId="165" fontId="0" fillId="5" borderId="0" xfId="0" applyNumberFormat="1" applyFill="1"/>
    <xf numFmtId="165" fontId="23" fillId="5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center"/>
    </xf>
    <xf numFmtId="165" fontId="2" fillId="5" borderId="0" xfId="0" applyNumberFormat="1" applyFont="1" applyFill="1"/>
    <xf numFmtId="165" fontId="17" fillId="5" borderId="0" xfId="0" applyNumberFormat="1" applyFont="1" applyFill="1"/>
    <xf numFmtId="165" fontId="4" fillId="5" borderId="0" xfId="0" applyNumberFormat="1" applyFont="1" applyFill="1"/>
    <xf numFmtId="165" fontId="1" fillId="5" borderId="0" xfId="0" applyNumberFormat="1" applyFont="1" applyFill="1"/>
    <xf numFmtId="165" fontId="0" fillId="5" borderId="0" xfId="0" applyNumberFormat="1" applyFill="1" applyAlignment="1">
      <alignment horizontal="left"/>
    </xf>
    <xf numFmtId="165" fontId="3" fillId="5" borderId="0" xfId="0" applyNumberFormat="1" applyFont="1" applyFill="1"/>
    <xf numFmtId="165" fontId="23" fillId="5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164" fontId="0" fillId="3" borderId="0" xfId="0" applyNumberFormat="1" applyFill="1"/>
    <xf numFmtId="0" fontId="17" fillId="3" borderId="0" xfId="0" applyFont="1" applyFill="1"/>
    <xf numFmtId="0" fontId="1" fillId="3" borderId="0" xfId="0" applyFont="1" applyFill="1"/>
    <xf numFmtId="0" fontId="0" fillId="3" borderId="0" xfId="0" applyFill="1" applyAlignment="1">
      <alignment horizontal="left"/>
    </xf>
    <xf numFmtId="0" fontId="3" fillId="3" borderId="0" xfId="0" applyFont="1" applyFill="1"/>
    <xf numFmtId="0" fontId="26" fillId="6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1085850</xdr:colOff>
      <xdr:row>0</xdr:row>
      <xdr:rowOff>189809</xdr:rowOff>
    </xdr:from>
    <xdr:to>
      <xdr:col>0</xdr:col>
      <xdr:colOff>3759330</xdr:colOff>
      <xdr:row>1</xdr:row>
      <xdr:rowOff>1038225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21EAAD-75DE-D2A0-824B-B92B519CC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189809"/>
          <a:ext cx="2673480" cy="1038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B46F-0312-4C1D-9488-C0BB0078B795}">
  <sheetPr>
    <pageSetUpPr fitToPage="1"/>
  </sheetPr>
  <dimension ref="A2:DA169"/>
  <sheetViews>
    <sheetView tabSelected="1" zoomScale="80" zoomScaleNormal="80" workbookViewId="0">
      <pane ySplit="1" topLeftCell="A2" activePane="bottomLeft" state="frozen"/>
      <selection pane="bottomLeft" activeCell="E6" sqref="E6"/>
    </sheetView>
  </sheetViews>
  <sheetFormatPr defaultRowHeight="15" customHeight="1" x14ac:dyDescent="0.3"/>
  <cols>
    <col min="1" max="1" width="82.77734375" customWidth="1"/>
    <col min="2" max="2" width="30.109375" style="1" customWidth="1"/>
    <col min="3" max="3" width="18.6640625" style="1" customWidth="1"/>
    <col min="4" max="4" width="2.109375" customWidth="1"/>
    <col min="5" max="5" width="22.21875" style="78" customWidth="1"/>
    <col min="6" max="6" width="16.5546875" style="34" customWidth="1"/>
    <col min="7" max="7" width="0.5546875" style="34" customWidth="1"/>
    <col min="8" max="105" width="8.88671875" style="34"/>
  </cols>
  <sheetData>
    <row r="2" spans="1:7" ht="85.2" customHeight="1" x14ac:dyDescent="0.3">
      <c r="A2" s="33"/>
      <c r="B2" s="4"/>
      <c r="C2" s="2"/>
      <c r="F2" s="34" t="s">
        <v>108</v>
      </c>
    </row>
    <row r="3" spans="1:7" ht="34.200000000000003" customHeight="1" x14ac:dyDescent="0.35">
      <c r="A3" s="94" t="s">
        <v>124</v>
      </c>
      <c r="B3" s="4"/>
      <c r="C3" s="71" t="s">
        <v>6</v>
      </c>
      <c r="E3" s="79" t="s">
        <v>120</v>
      </c>
      <c r="F3" s="88">
        <v>5</v>
      </c>
    </row>
    <row r="4" spans="1:7" ht="18" x14ac:dyDescent="0.3">
      <c r="A4" s="3"/>
      <c r="B4" s="32"/>
      <c r="C4" s="37"/>
    </row>
    <row r="5" spans="1:7" ht="57.6" customHeight="1" x14ac:dyDescent="0.3">
      <c r="A5" s="74"/>
      <c r="B5" s="73" t="s">
        <v>121</v>
      </c>
      <c r="C5" s="72" t="s">
        <v>125</v>
      </c>
      <c r="E5" s="87" t="s">
        <v>109</v>
      </c>
    </row>
    <row r="6" spans="1:7" ht="18" x14ac:dyDescent="0.35">
      <c r="A6" s="30" t="s">
        <v>5</v>
      </c>
      <c r="B6" s="29" t="s">
        <v>123</v>
      </c>
      <c r="C6" s="31">
        <v>85000</v>
      </c>
      <c r="E6" s="80">
        <f>(G169+3500)*1.186*1.23*F3</f>
        <v>645510.15</v>
      </c>
      <c r="F6" s="89"/>
      <c r="G6" s="34">
        <f>IF(B6="x",C6)</f>
        <v>85000</v>
      </c>
    </row>
    <row r="7" spans="1:7" ht="15.6" x14ac:dyDescent="0.3">
      <c r="A7" s="7"/>
      <c r="B7" s="8"/>
      <c r="C7" s="9"/>
      <c r="G7" s="34" t="b">
        <f t="shared" ref="G7:G70" si="0">IF(B7="x",C7)</f>
        <v>0</v>
      </c>
    </row>
    <row r="8" spans="1:7" ht="15.6" x14ac:dyDescent="0.3">
      <c r="A8" s="24" t="s">
        <v>7</v>
      </c>
      <c r="B8" s="25"/>
      <c r="C8" s="26"/>
      <c r="G8" s="34" t="b">
        <f t="shared" si="0"/>
        <v>0</v>
      </c>
    </row>
    <row r="9" spans="1:7" ht="15.6" x14ac:dyDescent="0.3">
      <c r="A9" s="10" t="s">
        <v>8</v>
      </c>
      <c r="B9" s="11" t="s">
        <v>0</v>
      </c>
      <c r="C9" s="13"/>
      <c r="G9" s="34" t="b">
        <f t="shared" si="0"/>
        <v>0</v>
      </c>
    </row>
    <row r="10" spans="1:7" ht="15.6" x14ac:dyDescent="0.3">
      <c r="A10" s="10" t="s">
        <v>9</v>
      </c>
      <c r="B10" s="6" t="s">
        <v>1</v>
      </c>
      <c r="C10" s="9">
        <v>762.5</v>
      </c>
      <c r="G10" s="34" t="b">
        <f t="shared" si="0"/>
        <v>0</v>
      </c>
    </row>
    <row r="11" spans="1:7" ht="15.6" x14ac:dyDescent="0.3">
      <c r="A11" s="14" t="s">
        <v>10</v>
      </c>
      <c r="B11" s="11" t="s">
        <v>1</v>
      </c>
      <c r="C11" s="9">
        <v>1308.33</v>
      </c>
      <c r="G11" s="34" t="b">
        <f t="shared" si="0"/>
        <v>0</v>
      </c>
    </row>
    <row r="12" spans="1:7" ht="15.6" x14ac:dyDescent="0.3">
      <c r="A12" s="10" t="s">
        <v>11</v>
      </c>
      <c r="B12" s="6" t="s">
        <v>1</v>
      </c>
      <c r="C12" s="9">
        <v>1100</v>
      </c>
      <c r="G12" s="34" t="b">
        <f t="shared" si="0"/>
        <v>0</v>
      </c>
    </row>
    <row r="13" spans="1:7" ht="15.6" x14ac:dyDescent="0.3">
      <c r="A13" s="10" t="s">
        <v>12</v>
      </c>
      <c r="B13" s="6" t="s">
        <v>1</v>
      </c>
      <c r="C13" s="9">
        <v>1637.5</v>
      </c>
      <c r="G13" s="34" t="b">
        <f t="shared" si="0"/>
        <v>0</v>
      </c>
    </row>
    <row r="14" spans="1:7" ht="15.6" x14ac:dyDescent="0.3">
      <c r="A14" s="10" t="s">
        <v>13</v>
      </c>
      <c r="B14" s="6" t="s">
        <v>1</v>
      </c>
      <c r="C14" s="38" t="s">
        <v>98</v>
      </c>
      <c r="G14" s="34" t="b">
        <f t="shared" si="0"/>
        <v>0</v>
      </c>
    </row>
    <row r="15" spans="1:7" ht="15.6" x14ac:dyDescent="0.3">
      <c r="A15" s="10" t="s">
        <v>14</v>
      </c>
      <c r="B15" s="6" t="s">
        <v>1</v>
      </c>
      <c r="C15" s="38" t="s">
        <v>98</v>
      </c>
      <c r="G15" s="34" t="b">
        <f t="shared" si="0"/>
        <v>0</v>
      </c>
    </row>
    <row r="16" spans="1:7" ht="15.6" x14ac:dyDescent="0.3">
      <c r="A16" s="10" t="s">
        <v>15</v>
      </c>
      <c r="B16" s="6" t="s">
        <v>1</v>
      </c>
      <c r="C16" s="38" t="s">
        <v>98</v>
      </c>
      <c r="G16" s="34" t="b">
        <f t="shared" si="0"/>
        <v>0</v>
      </c>
    </row>
    <row r="17" spans="1:105" ht="15.6" x14ac:dyDescent="0.3">
      <c r="A17" s="10" t="s">
        <v>16</v>
      </c>
      <c r="B17" s="6" t="s">
        <v>1</v>
      </c>
      <c r="C17" s="9">
        <v>1500</v>
      </c>
      <c r="D17" s="34"/>
      <c r="G17" s="34" t="b">
        <f t="shared" si="0"/>
        <v>0</v>
      </c>
    </row>
    <row r="18" spans="1:105" ht="15.6" x14ac:dyDescent="0.3">
      <c r="A18" s="10" t="s">
        <v>17</v>
      </c>
      <c r="B18" s="6" t="s">
        <v>1</v>
      </c>
      <c r="C18" s="9">
        <v>3500</v>
      </c>
      <c r="G18" s="34" t="b">
        <f t="shared" si="0"/>
        <v>0</v>
      </c>
    </row>
    <row r="19" spans="1:105" ht="15.6" x14ac:dyDescent="0.3">
      <c r="A19" s="10"/>
      <c r="B19" s="6"/>
      <c r="C19" s="9"/>
      <c r="G19" s="34" t="b">
        <f t="shared" si="0"/>
        <v>0</v>
      </c>
    </row>
    <row r="20" spans="1:105" ht="15.6" x14ac:dyDescent="0.3">
      <c r="A20" s="24" t="s">
        <v>18</v>
      </c>
      <c r="B20" s="25"/>
      <c r="C20" s="27"/>
      <c r="G20" s="34" t="b">
        <f t="shared" si="0"/>
        <v>0</v>
      </c>
    </row>
    <row r="21" spans="1:105" ht="15.6" x14ac:dyDescent="0.3">
      <c r="A21" s="16"/>
      <c r="B21" s="6"/>
      <c r="C21" s="9"/>
      <c r="G21" s="34" t="b">
        <f t="shared" si="0"/>
        <v>0</v>
      </c>
    </row>
    <row r="22" spans="1:105" ht="15.6" x14ac:dyDescent="0.3">
      <c r="A22" s="17" t="s">
        <v>19</v>
      </c>
      <c r="B22" s="6" t="s">
        <v>1</v>
      </c>
      <c r="C22" s="9">
        <v>2000</v>
      </c>
      <c r="G22" s="34" t="b">
        <f t="shared" si="0"/>
        <v>0</v>
      </c>
    </row>
    <row r="23" spans="1:105" ht="15.6" x14ac:dyDescent="0.3">
      <c r="A23" s="17" t="s">
        <v>20</v>
      </c>
      <c r="B23" s="6" t="s">
        <v>1</v>
      </c>
      <c r="C23" s="9">
        <v>2200</v>
      </c>
      <c r="G23" s="34" t="b">
        <f t="shared" si="0"/>
        <v>0</v>
      </c>
    </row>
    <row r="24" spans="1:105" ht="15.6" x14ac:dyDescent="0.3">
      <c r="A24" s="17" t="s">
        <v>103</v>
      </c>
      <c r="B24" s="6" t="s">
        <v>1</v>
      </c>
      <c r="C24" s="9">
        <v>2200</v>
      </c>
      <c r="G24" s="34" t="b">
        <f t="shared" si="0"/>
        <v>0</v>
      </c>
    </row>
    <row r="25" spans="1:105" ht="15.6" x14ac:dyDescent="0.3">
      <c r="A25" s="18" t="s">
        <v>21</v>
      </c>
      <c r="B25" s="11" t="s">
        <v>0</v>
      </c>
      <c r="C25" s="9"/>
      <c r="G25" s="34" t="b">
        <f t="shared" si="0"/>
        <v>0</v>
      </c>
    </row>
    <row r="26" spans="1:105" ht="15.6" x14ac:dyDescent="0.3">
      <c r="A26" s="19" t="s">
        <v>100</v>
      </c>
      <c r="B26" s="11" t="s">
        <v>1</v>
      </c>
      <c r="C26" s="9">
        <v>800</v>
      </c>
      <c r="G26" s="34" t="b">
        <f t="shared" si="0"/>
        <v>0</v>
      </c>
    </row>
    <row r="27" spans="1:105" ht="15.6" x14ac:dyDescent="0.3">
      <c r="A27" s="19" t="s">
        <v>101</v>
      </c>
      <c r="B27" s="6" t="s">
        <v>1</v>
      </c>
      <c r="C27" s="9">
        <v>800</v>
      </c>
      <c r="G27" s="34" t="b">
        <f t="shared" si="0"/>
        <v>0</v>
      </c>
    </row>
    <row r="28" spans="1:105" ht="15.6" x14ac:dyDescent="0.3">
      <c r="A28" s="20" t="s">
        <v>22</v>
      </c>
      <c r="B28" s="6" t="s">
        <v>1</v>
      </c>
      <c r="C28" s="9">
        <v>5500</v>
      </c>
      <c r="G28" s="34" t="b">
        <f t="shared" si="0"/>
        <v>0</v>
      </c>
    </row>
    <row r="29" spans="1:105" ht="15.6" x14ac:dyDescent="0.3">
      <c r="A29" s="20" t="s">
        <v>104</v>
      </c>
      <c r="B29" s="6" t="s">
        <v>1</v>
      </c>
      <c r="C29" s="9">
        <v>5500</v>
      </c>
      <c r="G29" s="34" t="b">
        <f t="shared" si="0"/>
        <v>0</v>
      </c>
    </row>
    <row r="30" spans="1:105" ht="15.6" x14ac:dyDescent="0.3">
      <c r="A30" s="20"/>
      <c r="B30" s="6"/>
      <c r="C30" s="9"/>
      <c r="G30" s="34" t="b">
        <f t="shared" si="0"/>
        <v>0</v>
      </c>
    </row>
    <row r="31" spans="1:105" s="45" customFormat="1" ht="15.6" x14ac:dyDescent="0.3">
      <c r="A31" s="24" t="s">
        <v>23</v>
      </c>
      <c r="B31" s="25"/>
      <c r="C31" s="27"/>
      <c r="E31" s="78"/>
      <c r="F31" s="34"/>
      <c r="G31" s="34" t="b">
        <f t="shared" si="0"/>
        <v>0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</row>
    <row r="32" spans="1:105" ht="15.6" x14ac:dyDescent="0.3">
      <c r="A32" s="16"/>
      <c r="B32" s="21"/>
      <c r="C32" s="9"/>
      <c r="G32" s="34" t="b">
        <f t="shared" si="0"/>
        <v>0</v>
      </c>
    </row>
    <row r="33" spans="1:7" ht="15.6" x14ac:dyDescent="0.3">
      <c r="A33" s="17" t="s">
        <v>24</v>
      </c>
      <c r="B33" s="11" t="s">
        <v>0</v>
      </c>
      <c r="C33" s="9"/>
      <c r="G33" s="34" t="b">
        <f t="shared" si="0"/>
        <v>0</v>
      </c>
    </row>
    <row r="34" spans="1:7" ht="15.6" x14ac:dyDescent="0.3">
      <c r="A34" s="10"/>
      <c r="B34" s="6"/>
      <c r="C34" s="9"/>
      <c r="G34" s="34" t="b">
        <f t="shared" si="0"/>
        <v>0</v>
      </c>
    </row>
    <row r="35" spans="1:7" ht="15.6" x14ac:dyDescent="0.3">
      <c r="A35" s="24" t="s">
        <v>25</v>
      </c>
      <c r="B35" s="25"/>
      <c r="C35" s="27"/>
      <c r="G35" s="34" t="b">
        <f t="shared" si="0"/>
        <v>0</v>
      </c>
    </row>
    <row r="36" spans="1:7" ht="15.6" x14ac:dyDescent="0.3">
      <c r="A36" s="16"/>
      <c r="B36" s="21"/>
      <c r="C36" s="9"/>
      <c r="G36" s="34" t="b">
        <f t="shared" si="0"/>
        <v>0</v>
      </c>
    </row>
    <row r="37" spans="1:7" ht="15.6" x14ac:dyDescent="0.3">
      <c r="A37" s="10" t="s">
        <v>106</v>
      </c>
      <c r="B37" s="6" t="s">
        <v>1</v>
      </c>
      <c r="C37" s="9">
        <v>300</v>
      </c>
      <c r="G37" s="34" t="b">
        <f t="shared" si="0"/>
        <v>0</v>
      </c>
    </row>
    <row r="38" spans="1:7" ht="15.6" x14ac:dyDescent="0.3">
      <c r="A38" s="10" t="s">
        <v>26</v>
      </c>
      <c r="B38" s="6" t="s">
        <v>1</v>
      </c>
      <c r="C38" s="9">
        <v>400</v>
      </c>
      <c r="G38" s="34" t="b">
        <f t="shared" si="0"/>
        <v>0</v>
      </c>
    </row>
    <row r="39" spans="1:7" ht="15.6" x14ac:dyDescent="0.3">
      <c r="A39" s="10"/>
      <c r="B39" s="6"/>
      <c r="C39" s="9"/>
      <c r="G39" s="34" t="b">
        <f t="shared" si="0"/>
        <v>0</v>
      </c>
    </row>
    <row r="40" spans="1:7" ht="15.6" x14ac:dyDescent="0.3">
      <c r="A40" s="10" t="s">
        <v>27</v>
      </c>
      <c r="B40" s="6" t="s">
        <v>1</v>
      </c>
      <c r="C40" s="9">
        <v>580</v>
      </c>
      <c r="G40" s="34" t="b">
        <f t="shared" si="0"/>
        <v>0</v>
      </c>
    </row>
    <row r="41" spans="1:7" ht="15.6" x14ac:dyDescent="0.3">
      <c r="A41" s="10" t="s">
        <v>28</v>
      </c>
      <c r="B41" s="6" t="s">
        <v>1</v>
      </c>
      <c r="C41" s="9">
        <v>750</v>
      </c>
      <c r="G41" s="34" t="b">
        <f t="shared" si="0"/>
        <v>0</v>
      </c>
    </row>
    <row r="42" spans="1:7" ht="15.6" x14ac:dyDescent="0.3">
      <c r="A42" s="10" t="s">
        <v>29</v>
      </c>
      <c r="B42" s="6" t="s">
        <v>1</v>
      </c>
      <c r="C42" s="9">
        <v>1412</v>
      </c>
      <c r="G42" s="34" t="b">
        <f t="shared" si="0"/>
        <v>0</v>
      </c>
    </row>
    <row r="43" spans="1:7" ht="15.6" x14ac:dyDescent="0.3">
      <c r="A43" s="10"/>
      <c r="B43" s="6"/>
      <c r="C43" s="9"/>
      <c r="G43" s="34" t="b">
        <f t="shared" si="0"/>
        <v>0</v>
      </c>
    </row>
    <row r="44" spans="1:7" ht="15.6" x14ac:dyDescent="0.3">
      <c r="A44" s="10" t="s">
        <v>30</v>
      </c>
      <c r="B44" s="11" t="s">
        <v>0</v>
      </c>
      <c r="C44" s="9"/>
      <c r="G44" s="34" t="b">
        <f t="shared" si="0"/>
        <v>0</v>
      </c>
    </row>
    <row r="45" spans="1:7" ht="15.6" x14ac:dyDescent="0.3">
      <c r="A45" s="10" t="s">
        <v>105</v>
      </c>
      <c r="B45" s="6" t="s">
        <v>1</v>
      </c>
      <c r="C45" s="9">
        <v>600</v>
      </c>
      <c r="G45" s="34" t="b">
        <f t="shared" si="0"/>
        <v>0</v>
      </c>
    </row>
    <row r="46" spans="1:7" ht="15.6" x14ac:dyDescent="0.3">
      <c r="A46" s="10"/>
      <c r="B46" s="6"/>
      <c r="C46" s="9"/>
      <c r="G46" s="34" t="b">
        <f t="shared" si="0"/>
        <v>0</v>
      </c>
    </row>
    <row r="47" spans="1:7" ht="15.6" x14ac:dyDescent="0.3">
      <c r="A47" s="10" t="s">
        <v>31</v>
      </c>
      <c r="B47" s="11" t="s">
        <v>0</v>
      </c>
      <c r="C47" s="9"/>
      <c r="G47" s="34" t="b">
        <f t="shared" si="0"/>
        <v>0</v>
      </c>
    </row>
    <row r="48" spans="1:7" ht="15.6" x14ac:dyDescent="0.3">
      <c r="A48" s="10" t="s">
        <v>32</v>
      </c>
      <c r="B48" s="6" t="s">
        <v>1</v>
      </c>
      <c r="C48" s="9">
        <v>400</v>
      </c>
      <c r="G48" s="34" t="b">
        <f t="shared" si="0"/>
        <v>0</v>
      </c>
    </row>
    <row r="49" spans="1:7" ht="15.6" x14ac:dyDescent="0.3">
      <c r="A49" s="10" t="s">
        <v>33</v>
      </c>
      <c r="B49" s="6" t="s">
        <v>1</v>
      </c>
      <c r="C49" s="9">
        <v>400</v>
      </c>
      <c r="G49" s="34" t="b">
        <f t="shared" si="0"/>
        <v>0</v>
      </c>
    </row>
    <row r="50" spans="1:7" ht="15.6" x14ac:dyDescent="0.3">
      <c r="A50" s="10" t="s">
        <v>34</v>
      </c>
      <c r="B50" s="6" t="s">
        <v>1</v>
      </c>
      <c r="C50" s="9">
        <v>400</v>
      </c>
      <c r="G50" s="34" t="b">
        <f t="shared" si="0"/>
        <v>0</v>
      </c>
    </row>
    <row r="51" spans="1:7" ht="15.6" x14ac:dyDescent="0.3">
      <c r="A51" s="10" t="s">
        <v>35</v>
      </c>
      <c r="B51" s="6" t="s">
        <v>1</v>
      </c>
      <c r="C51" s="9">
        <v>400</v>
      </c>
      <c r="G51" s="34" t="b">
        <f t="shared" si="0"/>
        <v>0</v>
      </c>
    </row>
    <row r="52" spans="1:7" ht="15.6" x14ac:dyDescent="0.3">
      <c r="A52" s="10" t="s">
        <v>36</v>
      </c>
      <c r="B52" s="6" t="s">
        <v>1</v>
      </c>
      <c r="C52" s="9">
        <v>400</v>
      </c>
      <c r="G52" s="34" t="b">
        <f t="shared" si="0"/>
        <v>0</v>
      </c>
    </row>
    <row r="53" spans="1:7" ht="15.6" x14ac:dyDescent="0.3">
      <c r="A53" s="10"/>
      <c r="B53" s="6"/>
      <c r="C53" s="9"/>
      <c r="G53" s="34" t="b">
        <f t="shared" si="0"/>
        <v>0</v>
      </c>
    </row>
    <row r="54" spans="1:7" ht="15.6" x14ac:dyDescent="0.3">
      <c r="A54" s="24" t="s">
        <v>37</v>
      </c>
      <c r="B54" s="28"/>
      <c r="C54" s="27"/>
      <c r="G54" s="34" t="b">
        <f t="shared" si="0"/>
        <v>0</v>
      </c>
    </row>
    <row r="55" spans="1:7" ht="15.6" x14ac:dyDescent="0.3">
      <c r="A55" s="16"/>
      <c r="B55" s="6"/>
      <c r="C55" s="9"/>
      <c r="G55" s="34" t="b">
        <f t="shared" si="0"/>
        <v>0</v>
      </c>
    </row>
    <row r="56" spans="1:7" ht="15.6" x14ac:dyDescent="0.3">
      <c r="A56" s="10" t="s">
        <v>38</v>
      </c>
      <c r="B56" s="11" t="s">
        <v>0</v>
      </c>
      <c r="C56" s="9"/>
      <c r="G56" s="34" t="b">
        <f t="shared" si="0"/>
        <v>0</v>
      </c>
    </row>
    <row r="57" spans="1:7" ht="15.6" x14ac:dyDescent="0.3">
      <c r="A57" s="10" t="s">
        <v>39</v>
      </c>
      <c r="B57" s="6" t="s">
        <v>1</v>
      </c>
      <c r="C57" s="9">
        <v>650</v>
      </c>
      <c r="G57" s="34" t="b">
        <f t="shared" si="0"/>
        <v>0</v>
      </c>
    </row>
    <row r="58" spans="1:7" ht="15.6" x14ac:dyDescent="0.3">
      <c r="A58" s="10" t="s">
        <v>119</v>
      </c>
      <c r="B58" s="6" t="s">
        <v>1</v>
      </c>
      <c r="C58" s="9">
        <v>650</v>
      </c>
      <c r="G58" s="34" t="b">
        <f t="shared" si="0"/>
        <v>0</v>
      </c>
    </row>
    <row r="59" spans="1:7" ht="15.6" x14ac:dyDescent="0.3">
      <c r="A59" s="10"/>
      <c r="B59" s="6"/>
      <c r="C59" s="9"/>
      <c r="G59" s="34" t="b">
        <f t="shared" si="0"/>
        <v>0</v>
      </c>
    </row>
    <row r="60" spans="1:7" ht="15.6" x14ac:dyDescent="0.3">
      <c r="A60" s="10" t="s">
        <v>40</v>
      </c>
      <c r="B60" s="11" t="s">
        <v>0</v>
      </c>
      <c r="C60" s="9"/>
      <c r="G60" s="34" t="b">
        <f t="shared" si="0"/>
        <v>0</v>
      </c>
    </row>
    <row r="61" spans="1:7" ht="15.6" x14ac:dyDescent="0.3">
      <c r="A61" s="10" t="s">
        <v>41</v>
      </c>
      <c r="B61" s="6" t="s">
        <v>1</v>
      </c>
      <c r="C61" s="9">
        <v>554.16999999999996</v>
      </c>
      <c r="G61" s="34" t="b">
        <f t="shared" si="0"/>
        <v>0</v>
      </c>
    </row>
    <row r="62" spans="1:7" ht="15.6" x14ac:dyDescent="0.3">
      <c r="A62" s="10"/>
      <c r="B62" s="6"/>
      <c r="C62" s="9"/>
      <c r="G62" s="34" t="b">
        <f t="shared" si="0"/>
        <v>0</v>
      </c>
    </row>
    <row r="63" spans="1:7" ht="15.6" x14ac:dyDescent="0.3">
      <c r="A63" s="10" t="s">
        <v>42</v>
      </c>
      <c r="B63" s="6" t="s">
        <v>1</v>
      </c>
      <c r="C63" s="9">
        <v>280</v>
      </c>
      <c r="G63" s="34" t="b">
        <f t="shared" si="0"/>
        <v>0</v>
      </c>
    </row>
    <row r="64" spans="1:7" ht="15.6" x14ac:dyDescent="0.3">
      <c r="A64" s="10" t="s">
        <v>43</v>
      </c>
      <c r="B64" s="6" t="s">
        <v>1</v>
      </c>
      <c r="C64" s="9">
        <v>795</v>
      </c>
      <c r="G64" s="34" t="b">
        <f t="shared" si="0"/>
        <v>0</v>
      </c>
    </row>
    <row r="65" spans="1:105" ht="15.6" x14ac:dyDescent="0.3">
      <c r="A65" s="10"/>
      <c r="B65" s="6"/>
      <c r="C65" s="9"/>
      <c r="G65" s="34" t="b">
        <f t="shared" si="0"/>
        <v>0</v>
      </c>
    </row>
    <row r="66" spans="1:105" ht="15.6" x14ac:dyDescent="0.3">
      <c r="A66" s="10" t="s">
        <v>44</v>
      </c>
      <c r="B66" s="11" t="s">
        <v>0</v>
      </c>
      <c r="C66" s="9"/>
      <c r="G66" s="34" t="b">
        <f t="shared" si="0"/>
        <v>0</v>
      </c>
    </row>
    <row r="67" spans="1:105" ht="15.6" x14ac:dyDescent="0.3">
      <c r="A67" s="10" t="s">
        <v>45</v>
      </c>
      <c r="B67" s="39" t="s">
        <v>1</v>
      </c>
      <c r="C67" s="9" t="s">
        <v>98</v>
      </c>
      <c r="G67" s="34" t="b">
        <f t="shared" si="0"/>
        <v>0</v>
      </c>
    </row>
    <row r="68" spans="1:105" ht="15.6" x14ac:dyDescent="0.3">
      <c r="A68" s="10"/>
      <c r="B68" s="6"/>
      <c r="C68" s="9"/>
      <c r="G68" s="34" t="b">
        <f t="shared" si="0"/>
        <v>0</v>
      </c>
    </row>
    <row r="69" spans="1:105" ht="15.6" x14ac:dyDescent="0.3">
      <c r="A69" s="10" t="s">
        <v>46</v>
      </c>
      <c r="B69" s="11" t="s">
        <v>0</v>
      </c>
      <c r="C69" s="9"/>
      <c r="G69" s="34" t="b">
        <f t="shared" si="0"/>
        <v>0</v>
      </c>
    </row>
    <row r="70" spans="1:105" ht="15.6" x14ac:dyDescent="0.3">
      <c r="A70" s="10" t="s">
        <v>118</v>
      </c>
      <c r="B70" s="6" t="s">
        <v>1</v>
      </c>
      <c r="C70" s="9">
        <v>220.83</v>
      </c>
      <c r="G70" s="34" t="b">
        <f t="shared" si="0"/>
        <v>0</v>
      </c>
    </row>
    <row r="71" spans="1:105" ht="15.6" x14ac:dyDescent="0.3">
      <c r="A71" s="10"/>
      <c r="B71" s="6"/>
      <c r="C71" s="9"/>
      <c r="G71" s="34" t="b">
        <f t="shared" ref="G71:G134" si="1">IF(B71="x",C71)</f>
        <v>0</v>
      </c>
    </row>
    <row r="72" spans="1:105" ht="15.6" x14ac:dyDescent="0.3">
      <c r="A72" s="10" t="s">
        <v>47</v>
      </c>
      <c r="B72" s="6" t="s">
        <v>0</v>
      </c>
      <c r="C72" s="9"/>
      <c r="G72" s="34" t="b">
        <f t="shared" si="1"/>
        <v>0</v>
      </c>
    </row>
    <row r="73" spans="1:105" ht="15.6" x14ac:dyDescent="0.3">
      <c r="A73" s="10" t="s">
        <v>48</v>
      </c>
      <c r="B73" s="6" t="s">
        <v>1</v>
      </c>
      <c r="C73" s="9">
        <v>600</v>
      </c>
      <c r="G73" s="34" t="b">
        <f t="shared" si="1"/>
        <v>0</v>
      </c>
    </row>
    <row r="74" spans="1:105" ht="15.6" x14ac:dyDescent="0.3">
      <c r="A74" s="10" t="s">
        <v>49</v>
      </c>
      <c r="B74" s="6" t="s">
        <v>1</v>
      </c>
      <c r="C74" s="9">
        <v>100</v>
      </c>
      <c r="G74" s="34" t="b">
        <f t="shared" si="1"/>
        <v>0</v>
      </c>
    </row>
    <row r="75" spans="1:105" ht="15.6" x14ac:dyDescent="0.3">
      <c r="A75" s="10" t="s">
        <v>50</v>
      </c>
      <c r="B75" s="6" t="s">
        <v>1</v>
      </c>
      <c r="C75" s="9">
        <v>350</v>
      </c>
      <c r="G75" s="34" t="b">
        <f t="shared" si="1"/>
        <v>0</v>
      </c>
    </row>
    <row r="76" spans="1:105" ht="15.6" x14ac:dyDescent="0.3">
      <c r="A76" s="10"/>
      <c r="B76" s="6"/>
      <c r="C76" s="9"/>
      <c r="G76" s="34" t="b">
        <f t="shared" si="1"/>
        <v>0</v>
      </c>
    </row>
    <row r="77" spans="1:105" ht="15.6" x14ac:dyDescent="0.3">
      <c r="A77" s="24" t="s">
        <v>51</v>
      </c>
      <c r="B77" s="25"/>
      <c r="C77" s="27"/>
      <c r="G77" s="34" t="b">
        <f t="shared" si="1"/>
        <v>0</v>
      </c>
    </row>
    <row r="78" spans="1:105" ht="15.6" x14ac:dyDescent="0.3">
      <c r="A78" s="10"/>
      <c r="B78" s="6"/>
      <c r="C78" s="9"/>
      <c r="G78" s="34" t="b">
        <f t="shared" si="1"/>
        <v>0</v>
      </c>
    </row>
    <row r="79" spans="1:105" s="69" customFormat="1" ht="15.6" x14ac:dyDescent="0.3">
      <c r="A79" s="67" t="s">
        <v>117</v>
      </c>
      <c r="B79" s="68"/>
      <c r="C79" s="62"/>
      <c r="E79" s="81"/>
      <c r="F79" s="64"/>
      <c r="G79" s="34" t="b">
        <f t="shared" si="1"/>
        <v>0</v>
      </c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</row>
    <row r="80" spans="1:105" s="64" customFormat="1" ht="15.6" x14ac:dyDescent="0.3">
      <c r="A80" s="70"/>
      <c r="B80" s="57"/>
      <c r="C80" s="43"/>
      <c r="E80" s="81"/>
      <c r="G80" s="34" t="b">
        <f t="shared" si="1"/>
        <v>0</v>
      </c>
    </row>
    <row r="81" spans="1:105" ht="15.6" x14ac:dyDescent="0.3">
      <c r="A81" s="17" t="s">
        <v>52</v>
      </c>
      <c r="B81" s="6" t="s">
        <v>1</v>
      </c>
      <c r="C81" s="9">
        <v>400</v>
      </c>
      <c r="G81" s="34" t="b">
        <f t="shared" si="1"/>
        <v>0</v>
      </c>
    </row>
    <row r="82" spans="1:105" ht="15.6" x14ac:dyDescent="0.3">
      <c r="A82" s="17" t="s">
        <v>53</v>
      </c>
      <c r="B82" s="6" t="s">
        <v>1</v>
      </c>
      <c r="C82" s="9">
        <v>400</v>
      </c>
      <c r="G82" s="34" t="b">
        <f t="shared" si="1"/>
        <v>0</v>
      </c>
    </row>
    <row r="83" spans="1:105" ht="15.6" x14ac:dyDescent="0.3">
      <c r="A83" s="17" t="s">
        <v>54</v>
      </c>
      <c r="B83" s="6" t="s">
        <v>1</v>
      </c>
      <c r="C83" s="9">
        <v>579.16999999999996</v>
      </c>
      <c r="G83" s="34" t="b">
        <f t="shared" si="1"/>
        <v>0</v>
      </c>
    </row>
    <row r="84" spans="1:105" ht="15.6" x14ac:dyDescent="0.3">
      <c r="A84" s="17" t="s">
        <v>55</v>
      </c>
      <c r="B84" s="11" t="s">
        <v>0</v>
      </c>
      <c r="C84" s="9"/>
      <c r="G84" s="34" t="b">
        <f t="shared" si="1"/>
        <v>0</v>
      </c>
    </row>
    <row r="85" spans="1:105" ht="15.6" x14ac:dyDescent="0.3">
      <c r="A85" s="17"/>
      <c r="B85" s="6"/>
      <c r="C85" s="9"/>
      <c r="G85" s="34" t="b">
        <f t="shared" si="1"/>
        <v>0</v>
      </c>
    </row>
    <row r="86" spans="1:105" s="69" customFormat="1" ht="15.6" x14ac:dyDescent="0.3">
      <c r="A86" s="67" t="s">
        <v>56</v>
      </c>
      <c r="B86" s="68"/>
      <c r="C86" s="62"/>
      <c r="E86" s="81"/>
      <c r="F86" s="64"/>
      <c r="G86" s="34" t="b">
        <f t="shared" si="1"/>
        <v>0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</row>
    <row r="87" spans="1:105" s="69" customFormat="1" ht="15.6" x14ac:dyDescent="0.3">
      <c r="A87" s="61" t="s">
        <v>57</v>
      </c>
      <c r="B87" s="68"/>
      <c r="C87" s="62"/>
      <c r="E87" s="81"/>
      <c r="F87" s="64"/>
      <c r="G87" s="34" t="b">
        <f t="shared" si="1"/>
        <v>0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</row>
    <row r="88" spans="1:105" s="64" customFormat="1" ht="15.6" x14ac:dyDescent="0.3">
      <c r="A88" s="41"/>
      <c r="B88" s="57"/>
      <c r="C88" s="43"/>
      <c r="E88" s="81"/>
      <c r="G88" s="34" t="b">
        <f t="shared" si="1"/>
        <v>0</v>
      </c>
    </row>
    <row r="89" spans="1:105" ht="15.6" x14ac:dyDescent="0.3">
      <c r="A89" s="17" t="s">
        <v>95</v>
      </c>
      <c r="B89" s="6" t="s">
        <v>0</v>
      </c>
      <c r="C89" s="9"/>
      <c r="G89" s="34" t="b">
        <f t="shared" si="1"/>
        <v>0</v>
      </c>
    </row>
    <row r="90" spans="1:105" s="34" customFormat="1" ht="15.6" x14ac:dyDescent="0.3">
      <c r="A90" s="17" t="s">
        <v>96</v>
      </c>
      <c r="B90" s="6" t="s">
        <v>1</v>
      </c>
      <c r="C90" s="9">
        <v>554.16999999999996</v>
      </c>
      <c r="E90" s="78"/>
      <c r="G90" s="34" t="b">
        <f t="shared" si="1"/>
        <v>0</v>
      </c>
    </row>
    <row r="91" spans="1:105" ht="15.6" x14ac:dyDescent="0.3">
      <c r="A91" s="17" t="s">
        <v>97</v>
      </c>
      <c r="B91" s="6" t="s">
        <v>1</v>
      </c>
      <c r="C91" s="9">
        <v>554.16999999999996</v>
      </c>
      <c r="G91" s="34" t="b">
        <f t="shared" si="1"/>
        <v>0</v>
      </c>
    </row>
    <row r="92" spans="1:105" ht="15.6" x14ac:dyDescent="0.3">
      <c r="A92" s="17" t="s">
        <v>131</v>
      </c>
      <c r="B92" s="6" t="s">
        <v>102</v>
      </c>
      <c r="C92" s="9"/>
      <c r="G92" s="34" t="b">
        <f t="shared" si="1"/>
        <v>0</v>
      </c>
    </row>
    <row r="93" spans="1:105" s="34" customFormat="1" ht="15.6" x14ac:dyDescent="0.3">
      <c r="A93" s="17" t="s">
        <v>58</v>
      </c>
      <c r="B93" s="6" t="s">
        <v>1</v>
      </c>
      <c r="C93" s="9">
        <v>554.16999999999996</v>
      </c>
      <c r="E93" s="78"/>
      <c r="G93" s="34" t="b">
        <f t="shared" si="1"/>
        <v>0</v>
      </c>
    </row>
    <row r="94" spans="1:105" ht="15.6" x14ac:dyDescent="0.3">
      <c r="A94" s="17" t="s">
        <v>2</v>
      </c>
      <c r="B94" s="6" t="s">
        <v>1</v>
      </c>
      <c r="C94" s="9">
        <v>554.16999999999996</v>
      </c>
      <c r="G94" s="34" t="b">
        <f t="shared" si="1"/>
        <v>0</v>
      </c>
    </row>
    <row r="95" spans="1:105" ht="15.6" x14ac:dyDescent="0.3">
      <c r="A95" s="17" t="s">
        <v>3</v>
      </c>
      <c r="B95" s="6" t="s">
        <v>1</v>
      </c>
      <c r="C95" s="9">
        <v>554.16999999999996</v>
      </c>
      <c r="G95" s="34" t="b">
        <f t="shared" si="1"/>
        <v>0</v>
      </c>
    </row>
    <row r="96" spans="1:105" ht="15.6" x14ac:dyDescent="0.3">
      <c r="A96" s="17" t="s">
        <v>127</v>
      </c>
      <c r="B96" s="6" t="s">
        <v>1</v>
      </c>
      <c r="C96" s="15">
        <v>1245.83</v>
      </c>
      <c r="G96" s="34" t="b">
        <f t="shared" si="1"/>
        <v>0</v>
      </c>
    </row>
    <row r="97" spans="1:105" ht="15.6" x14ac:dyDescent="0.3">
      <c r="A97" s="17" t="s">
        <v>128</v>
      </c>
      <c r="B97" s="6"/>
      <c r="C97" s="15"/>
      <c r="G97" s="34" t="b">
        <f t="shared" si="1"/>
        <v>0</v>
      </c>
    </row>
    <row r="98" spans="1:105" ht="15.6" x14ac:dyDescent="0.3">
      <c r="A98" s="17" t="s">
        <v>59</v>
      </c>
      <c r="B98" s="6" t="s">
        <v>1</v>
      </c>
      <c r="C98" s="15">
        <v>1245.83</v>
      </c>
      <c r="G98" s="34" t="b">
        <f t="shared" si="1"/>
        <v>0</v>
      </c>
    </row>
    <row r="99" spans="1:105" ht="15.6" x14ac:dyDescent="0.3">
      <c r="A99" s="17" t="s">
        <v>128</v>
      </c>
      <c r="B99" s="6"/>
      <c r="C99" s="15"/>
      <c r="G99" s="34" t="b">
        <f t="shared" si="1"/>
        <v>0</v>
      </c>
    </row>
    <row r="100" spans="1:105" ht="15.6" x14ac:dyDescent="0.3">
      <c r="A100" s="17" t="s">
        <v>60</v>
      </c>
      <c r="B100" s="6" t="s">
        <v>1</v>
      </c>
      <c r="C100" s="15">
        <v>1245.83</v>
      </c>
      <c r="G100" s="34" t="b">
        <f t="shared" si="1"/>
        <v>0</v>
      </c>
    </row>
    <row r="101" spans="1:105" ht="15.6" x14ac:dyDescent="0.3">
      <c r="A101" s="17" t="s">
        <v>129</v>
      </c>
      <c r="B101" s="6"/>
      <c r="C101" s="15"/>
      <c r="G101" s="34" t="b">
        <f t="shared" si="1"/>
        <v>0</v>
      </c>
    </row>
    <row r="102" spans="1:105" ht="15.6" x14ac:dyDescent="0.3">
      <c r="A102" s="17" t="s">
        <v>61</v>
      </c>
      <c r="B102" s="6" t="s">
        <v>1</v>
      </c>
      <c r="C102" s="15">
        <v>1245.83</v>
      </c>
      <c r="G102" s="34" t="b">
        <f t="shared" si="1"/>
        <v>0</v>
      </c>
    </row>
    <row r="103" spans="1:105" ht="15.6" x14ac:dyDescent="0.3">
      <c r="A103" s="17" t="s">
        <v>130</v>
      </c>
      <c r="B103" s="6"/>
      <c r="C103" s="15"/>
      <c r="G103" s="34" t="b">
        <f t="shared" si="1"/>
        <v>0</v>
      </c>
    </row>
    <row r="104" spans="1:105" ht="15.6" x14ac:dyDescent="0.3">
      <c r="A104" s="17"/>
      <c r="B104" s="6"/>
      <c r="C104" s="9"/>
      <c r="G104" s="34" t="b">
        <f t="shared" si="1"/>
        <v>0</v>
      </c>
    </row>
    <row r="105" spans="1:105" ht="15.6" x14ac:dyDescent="0.3">
      <c r="A105" s="17" t="s">
        <v>135</v>
      </c>
      <c r="B105" s="6" t="s">
        <v>1</v>
      </c>
      <c r="C105" s="9">
        <v>245.83</v>
      </c>
      <c r="G105" s="34" t="b">
        <f t="shared" si="1"/>
        <v>0</v>
      </c>
    </row>
    <row r="106" spans="1:105" ht="15.6" x14ac:dyDescent="0.3">
      <c r="A106" s="17"/>
      <c r="B106" s="6"/>
      <c r="C106" s="9"/>
      <c r="G106" s="34" t="b">
        <f t="shared" si="1"/>
        <v>0</v>
      </c>
    </row>
    <row r="107" spans="1:105" ht="15.6" x14ac:dyDescent="0.3">
      <c r="A107" s="17" t="s">
        <v>62</v>
      </c>
      <c r="B107" s="11" t="s">
        <v>102</v>
      </c>
      <c r="C107" s="9"/>
      <c r="G107" s="34" t="b">
        <f t="shared" si="1"/>
        <v>0</v>
      </c>
    </row>
    <row r="108" spans="1:105" ht="15.6" x14ac:dyDescent="0.3">
      <c r="A108" s="22" t="s">
        <v>63</v>
      </c>
      <c r="B108" s="6" t="s">
        <v>0</v>
      </c>
      <c r="C108" s="9"/>
      <c r="G108" s="34" t="b">
        <f t="shared" si="1"/>
        <v>0</v>
      </c>
    </row>
    <row r="109" spans="1:105" ht="15.6" x14ac:dyDescent="0.3">
      <c r="A109" s="22" t="s">
        <v>64</v>
      </c>
      <c r="B109" s="6" t="s">
        <v>0</v>
      </c>
      <c r="C109" s="9"/>
      <c r="G109" s="34" t="b">
        <f t="shared" si="1"/>
        <v>0</v>
      </c>
    </row>
    <row r="110" spans="1:105" ht="15.6" x14ac:dyDescent="0.3">
      <c r="A110" s="10"/>
      <c r="B110" s="6"/>
      <c r="C110" s="9"/>
      <c r="G110" s="34" t="b">
        <f t="shared" si="1"/>
        <v>0</v>
      </c>
    </row>
    <row r="111" spans="1:105" s="49" customFormat="1" ht="15.6" x14ac:dyDescent="0.3">
      <c r="A111" s="52" t="s">
        <v>65</v>
      </c>
      <c r="B111" s="53"/>
      <c r="C111" s="54"/>
      <c r="E111" s="82"/>
      <c r="F111" s="90"/>
      <c r="G111" s="34" t="b">
        <f t="shared" si="1"/>
        <v>0</v>
      </c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90"/>
      <c r="CM111" s="90"/>
      <c r="CN111" s="90"/>
      <c r="CO111" s="90"/>
      <c r="CP111" s="90"/>
      <c r="CQ111" s="90"/>
      <c r="CR111" s="90"/>
      <c r="CS111" s="90"/>
      <c r="CT111" s="90"/>
      <c r="CU111" s="90"/>
      <c r="CV111" s="90"/>
      <c r="CW111" s="90"/>
      <c r="CX111" s="90"/>
      <c r="CY111" s="90"/>
      <c r="CZ111" s="90"/>
      <c r="DA111" s="90"/>
    </row>
    <row r="112" spans="1:105" s="34" customFormat="1" ht="15.6" x14ac:dyDescent="0.3">
      <c r="A112" s="5"/>
      <c r="B112" s="11"/>
      <c r="C112" s="9"/>
      <c r="E112" s="78"/>
      <c r="G112" s="34" t="b">
        <f t="shared" si="1"/>
        <v>0</v>
      </c>
    </row>
    <row r="113" spans="1:105" s="51" customFormat="1" ht="15.6" x14ac:dyDescent="0.3">
      <c r="A113" s="50" t="s">
        <v>66</v>
      </c>
      <c r="B113" s="42" t="s">
        <v>0</v>
      </c>
      <c r="C113" s="43"/>
      <c r="E113" s="83"/>
      <c r="F113" s="44"/>
      <c r="G113" s="34" t="b">
        <f t="shared" si="1"/>
        <v>0</v>
      </c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</row>
    <row r="114" spans="1:105" ht="15.6" x14ac:dyDescent="0.3">
      <c r="A114" s="10" t="s">
        <v>67</v>
      </c>
      <c r="B114" s="11" t="s">
        <v>0</v>
      </c>
      <c r="C114" s="9"/>
      <c r="G114" s="34" t="b">
        <f t="shared" si="1"/>
        <v>0</v>
      </c>
    </row>
    <row r="115" spans="1:105" ht="15.6" x14ac:dyDescent="0.3">
      <c r="A115" s="10" t="s">
        <v>68</v>
      </c>
      <c r="B115" s="6" t="s">
        <v>1</v>
      </c>
      <c r="C115" s="9">
        <v>3000</v>
      </c>
      <c r="G115" s="34" t="b">
        <f t="shared" si="1"/>
        <v>0</v>
      </c>
    </row>
    <row r="116" spans="1:105" ht="15.6" x14ac:dyDescent="0.3">
      <c r="A116" s="10" t="s">
        <v>69</v>
      </c>
      <c r="B116" s="6" t="s">
        <v>1</v>
      </c>
      <c r="C116" s="9">
        <v>275</v>
      </c>
      <c r="G116" s="34" t="b">
        <f t="shared" si="1"/>
        <v>0</v>
      </c>
    </row>
    <row r="117" spans="1:105" ht="15.6" x14ac:dyDescent="0.3">
      <c r="A117" s="10" t="s">
        <v>107</v>
      </c>
      <c r="B117" s="11" t="s">
        <v>0</v>
      </c>
      <c r="C117" s="9"/>
      <c r="G117" s="34" t="b">
        <f t="shared" si="1"/>
        <v>0</v>
      </c>
    </row>
    <row r="118" spans="1:105" ht="15.6" x14ac:dyDescent="0.3">
      <c r="A118" s="10" t="s">
        <v>70</v>
      </c>
      <c r="B118" s="11" t="s">
        <v>0</v>
      </c>
      <c r="C118" s="9"/>
      <c r="G118" s="34" t="b">
        <f t="shared" si="1"/>
        <v>0</v>
      </c>
    </row>
    <row r="119" spans="1:105" ht="15.6" x14ac:dyDescent="0.3">
      <c r="A119" s="10"/>
      <c r="B119" s="6"/>
      <c r="C119" s="9"/>
      <c r="G119" s="34" t="b">
        <f t="shared" si="1"/>
        <v>0</v>
      </c>
    </row>
    <row r="120" spans="1:105" s="49" customFormat="1" ht="15.6" x14ac:dyDescent="0.3">
      <c r="A120" s="52" t="s">
        <v>71</v>
      </c>
      <c r="B120" s="66"/>
      <c r="C120" s="54"/>
      <c r="E120" s="82"/>
      <c r="F120" s="90"/>
      <c r="G120" s="34" t="b">
        <f t="shared" si="1"/>
        <v>0</v>
      </c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90"/>
      <c r="CZ120" s="90"/>
      <c r="DA120" s="90"/>
    </row>
    <row r="121" spans="1:105" ht="15.6" x14ac:dyDescent="0.3">
      <c r="A121" s="5"/>
      <c r="B121" s="6"/>
      <c r="C121" s="9"/>
      <c r="G121" s="34" t="b">
        <f t="shared" si="1"/>
        <v>0</v>
      </c>
    </row>
    <row r="122" spans="1:105" s="77" customFormat="1" ht="15.6" x14ac:dyDescent="0.3">
      <c r="A122" s="50" t="s">
        <v>72</v>
      </c>
      <c r="B122" s="42" t="s">
        <v>1</v>
      </c>
      <c r="C122" s="43">
        <v>500</v>
      </c>
      <c r="E122" s="84"/>
      <c r="F122" s="91"/>
      <c r="G122" s="34" t="b">
        <f t="shared" si="1"/>
        <v>0</v>
      </c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  <c r="BJ122" s="91"/>
      <c r="BK122" s="91"/>
      <c r="BL122" s="91"/>
      <c r="BM122" s="91"/>
      <c r="BN122" s="91"/>
      <c r="BO122" s="91"/>
      <c r="BP122" s="91"/>
      <c r="BQ122" s="91"/>
      <c r="BR122" s="91"/>
      <c r="BS122" s="91"/>
      <c r="BT122" s="91"/>
      <c r="BU122" s="91"/>
      <c r="BV122" s="91"/>
      <c r="BW122" s="91"/>
      <c r="BX122" s="91"/>
      <c r="BY122" s="91"/>
      <c r="BZ122" s="91"/>
      <c r="CA122" s="91"/>
      <c r="CB122" s="91"/>
      <c r="CC122" s="91"/>
      <c r="CD122" s="91"/>
      <c r="CE122" s="91"/>
      <c r="CF122" s="91"/>
      <c r="CG122" s="91"/>
      <c r="CH122" s="91"/>
      <c r="CI122" s="91"/>
      <c r="CJ122" s="91"/>
      <c r="CK122" s="91"/>
      <c r="CL122" s="91"/>
      <c r="CM122" s="91"/>
      <c r="CN122" s="91"/>
      <c r="CO122" s="91"/>
      <c r="CP122" s="91"/>
      <c r="CQ122" s="91"/>
      <c r="CR122" s="91"/>
      <c r="CS122" s="91"/>
      <c r="CT122" s="91"/>
      <c r="CU122" s="91"/>
      <c r="CV122" s="91"/>
      <c r="CW122" s="91"/>
      <c r="CX122" s="91"/>
      <c r="CY122" s="91"/>
      <c r="CZ122" s="91"/>
      <c r="DA122" s="91"/>
    </row>
    <row r="123" spans="1:105" ht="15.6" x14ac:dyDescent="0.3">
      <c r="A123" s="14" t="s">
        <v>73</v>
      </c>
      <c r="B123" s="11" t="s">
        <v>0</v>
      </c>
      <c r="C123" s="23"/>
      <c r="G123" s="34" t="b">
        <f t="shared" si="1"/>
        <v>0</v>
      </c>
    </row>
    <row r="124" spans="1:105" ht="15.6" x14ac:dyDescent="0.3">
      <c r="A124" s="14"/>
      <c r="B124" s="6"/>
      <c r="C124" s="9"/>
      <c r="G124" s="34" t="b">
        <f t="shared" si="1"/>
        <v>0</v>
      </c>
    </row>
    <row r="125" spans="1:105" s="60" customFormat="1" ht="15.6" x14ac:dyDescent="0.3">
      <c r="A125" s="17" t="s">
        <v>110</v>
      </c>
      <c r="B125" s="11" t="s">
        <v>0</v>
      </c>
      <c r="C125" s="59"/>
      <c r="E125" s="85"/>
      <c r="F125" s="92"/>
      <c r="G125" s="34" t="b">
        <f t="shared" si="1"/>
        <v>0</v>
      </c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</row>
    <row r="126" spans="1:105" ht="15.6" x14ac:dyDescent="0.3">
      <c r="A126" s="10" t="s">
        <v>74</v>
      </c>
      <c r="B126" s="11" t="s">
        <v>0</v>
      </c>
      <c r="C126" s="9"/>
      <c r="G126" s="34" t="b">
        <f t="shared" si="1"/>
        <v>0</v>
      </c>
    </row>
    <row r="127" spans="1:105" ht="15.6" x14ac:dyDescent="0.3">
      <c r="A127" s="10" t="s">
        <v>75</v>
      </c>
      <c r="B127" s="12" t="s">
        <v>0</v>
      </c>
      <c r="C127" s="9"/>
      <c r="G127" s="34" t="b">
        <f t="shared" si="1"/>
        <v>0</v>
      </c>
    </row>
    <row r="128" spans="1:105" ht="15.6" x14ac:dyDescent="0.3">
      <c r="A128" s="10"/>
      <c r="B128" s="6"/>
      <c r="C128" s="9"/>
      <c r="G128" s="34" t="b">
        <f t="shared" si="1"/>
        <v>0</v>
      </c>
    </row>
    <row r="129" spans="1:105" s="56" customFormat="1" ht="15.6" x14ac:dyDescent="0.3">
      <c r="A129" s="50" t="s">
        <v>76</v>
      </c>
      <c r="B129" s="58" t="s">
        <v>0</v>
      </c>
      <c r="C129" s="43"/>
      <c r="E129" s="86"/>
      <c r="F129" s="93"/>
      <c r="G129" s="34" t="b">
        <f t="shared" si="1"/>
        <v>0</v>
      </c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</row>
    <row r="130" spans="1:105" s="56" customFormat="1" ht="15.6" x14ac:dyDescent="0.3">
      <c r="A130" s="50" t="s">
        <v>126</v>
      </c>
      <c r="B130" s="42" t="s">
        <v>1</v>
      </c>
      <c r="C130" s="43">
        <v>995</v>
      </c>
      <c r="E130" s="86"/>
      <c r="F130" s="93"/>
      <c r="G130" s="34" t="b">
        <f t="shared" si="1"/>
        <v>0</v>
      </c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  <c r="CJ130" s="93"/>
      <c r="CK130" s="93"/>
      <c r="CL130" s="93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</row>
    <row r="131" spans="1:105" s="56" customFormat="1" ht="15.6" x14ac:dyDescent="0.3">
      <c r="A131" s="41" t="s">
        <v>77</v>
      </c>
      <c r="B131" s="57" t="s">
        <v>1</v>
      </c>
      <c r="C131" s="43">
        <v>350</v>
      </c>
      <c r="E131" s="86"/>
      <c r="F131" s="93"/>
      <c r="G131" s="34" t="b">
        <f t="shared" si="1"/>
        <v>0</v>
      </c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</row>
    <row r="132" spans="1:105" ht="15.6" x14ac:dyDescent="0.3">
      <c r="A132" s="10"/>
      <c r="B132" s="11"/>
      <c r="C132" s="9"/>
      <c r="G132" s="34" t="b">
        <f t="shared" si="1"/>
        <v>0</v>
      </c>
    </row>
    <row r="133" spans="1:105" s="49" customFormat="1" ht="15.6" x14ac:dyDescent="0.3">
      <c r="A133" s="52" t="s">
        <v>78</v>
      </c>
      <c r="B133" s="66"/>
      <c r="C133" s="54"/>
      <c r="E133" s="82"/>
      <c r="F133" s="90"/>
      <c r="G133" s="34" t="b">
        <f t="shared" si="1"/>
        <v>0</v>
      </c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90"/>
      <c r="CM133" s="90"/>
      <c r="CN133" s="90"/>
      <c r="CO133" s="90"/>
      <c r="CP133" s="90"/>
      <c r="CQ133" s="90"/>
      <c r="CR133" s="90"/>
      <c r="CS133" s="90"/>
      <c r="CT133" s="90"/>
      <c r="CU133" s="90"/>
      <c r="CV133" s="90"/>
      <c r="CW133" s="90"/>
      <c r="CX133" s="90"/>
      <c r="CY133" s="90"/>
      <c r="CZ133" s="90"/>
      <c r="DA133" s="90"/>
    </row>
    <row r="134" spans="1:105" ht="15.6" x14ac:dyDescent="0.3">
      <c r="A134" s="10"/>
      <c r="B134" s="11"/>
      <c r="C134" s="9"/>
      <c r="G134" s="34" t="b">
        <f t="shared" si="1"/>
        <v>0</v>
      </c>
    </row>
    <row r="135" spans="1:105" s="64" customFormat="1" ht="15.6" x14ac:dyDescent="0.3">
      <c r="A135" s="41" t="s">
        <v>115</v>
      </c>
      <c r="B135" s="63" t="s">
        <v>1</v>
      </c>
      <c r="C135" s="43">
        <v>412.5</v>
      </c>
      <c r="E135" s="81"/>
      <c r="G135" s="34" t="b">
        <f t="shared" ref="G135:G168" si="2">IF(B135="x",C135)</f>
        <v>0</v>
      </c>
    </row>
    <row r="136" spans="1:105" ht="15.6" x14ac:dyDescent="0.3">
      <c r="A136" s="10" t="s">
        <v>116</v>
      </c>
      <c r="B136" s="6" t="s">
        <v>1</v>
      </c>
      <c r="C136" s="9">
        <v>495.83</v>
      </c>
      <c r="G136" s="34" t="b">
        <f t="shared" si="2"/>
        <v>0</v>
      </c>
    </row>
    <row r="137" spans="1:105" ht="15.6" x14ac:dyDescent="0.3">
      <c r="A137" s="14" t="s">
        <v>79</v>
      </c>
      <c r="B137" s="13" t="s">
        <v>1</v>
      </c>
      <c r="C137" s="9">
        <v>500</v>
      </c>
      <c r="G137" s="34" t="b">
        <f t="shared" si="2"/>
        <v>0</v>
      </c>
    </row>
    <row r="138" spans="1:105" ht="15.6" x14ac:dyDescent="0.3">
      <c r="A138" s="14"/>
      <c r="B138" s="13"/>
      <c r="C138" s="9"/>
      <c r="G138" s="34" t="b">
        <f t="shared" si="2"/>
        <v>0</v>
      </c>
    </row>
    <row r="139" spans="1:105" s="49" customFormat="1" ht="15.6" x14ac:dyDescent="0.3">
      <c r="A139" s="52" t="s">
        <v>80</v>
      </c>
      <c r="B139" s="65"/>
      <c r="C139" s="54"/>
      <c r="E139" s="82"/>
      <c r="F139" s="90"/>
      <c r="G139" s="34" t="b">
        <f t="shared" si="2"/>
        <v>0</v>
      </c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90"/>
      <c r="CM139" s="90"/>
      <c r="CN139" s="90"/>
      <c r="CO139" s="90"/>
      <c r="CP139" s="90"/>
      <c r="CQ139" s="90"/>
      <c r="CR139" s="90"/>
      <c r="CS139" s="90"/>
      <c r="CT139" s="90"/>
      <c r="CU139" s="90"/>
      <c r="CV139" s="90"/>
      <c r="CW139" s="90"/>
      <c r="CX139" s="90"/>
      <c r="CY139" s="90"/>
      <c r="CZ139" s="90"/>
      <c r="DA139" s="90"/>
    </row>
    <row r="140" spans="1:105" ht="15.6" x14ac:dyDescent="0.3">
      <c r="A140" s="10"/>
      <c r="B140" s="6"/>
      <c r="C140" s="9"/>
      <c r="G140" s="34" t="b">
        <f t="shared" si="2"/>
        <v>0</v>
      </c>
    </row>
    <row r="141" spans="1:105" s="64" customFormat="1" ht="15.6" x14ac:dyDescent="0.3">
      <c r="A141" s="41" t="s">
        <v>81</v>
      </c>
      <c r="B141" s="42" t="s">
        <v>1</v>
      </c>
      <c r="C141" s="43">
        <v>3495</v>
      </c>
      <c r="E141" s="81"/>
      <c r="G141" s="34" t="b">
        <f t="shared" si="2"/>
        <v>0</v>
      </c>
    </row>
    <row r="142" spans="1:105" s="64" customFormat="1" ht="15.6" x14ac:dyDescent="0.3">
      <c r="A142" s="50" t="s">
        <v>112</v>
      </c>
      <c r="B142" s="57" t="s">
        <v>1</v>
      </c>
      <c r="C142" s="43">
        <v>5495</v>
      </c>
      <c r="E142" s="81"/>
      <c r="G142" s="34" t="b">
        <f t="shared" si="2"/>
        <v>0</v>
      </c>
    </row>
    <row r="143" spans="1:105" ht="15.6" x14ac:dyDescent="0.3">
      <c r="A143" s="14" t="s">
        <v>113</v>
      </c>
      <c r="B143" s="11" t="s">
        <v>0</v>
      </c>
      <c r="C143" s="9"/>
      <c r="G143" s="34" t="b">
        <f t="shared" si="2"/>
        <v>0</v>
      </c>
    </row>
    <row r="144" spans="1:105" ht="15.6" x14ac:dyDescent="0.3">
      <c r="A144" s="10" t="s">
        <v>114</v>
      </c>
      <c r="B144" s="13" t="s">
        <v>1</v>
      </c>
      <c r="C144" s="9">
        <v>745.83</v>
      </c>
      <c r="G144" s="34" t="b">
        <f t="shared" si="2"/>
        <v>0</v>
      </c>
    </row>
    <row r="145" spans="1:105" ht="15.6" x14ac:dyDescent="0.3">
      <c r="A145" s="10"/>
      <c r="B145" s="11"/>
      <c r="C145" s="55"/>
      <c r="G145" s="34" t="b">
        <f t="shared" si="2"/>
        <v>0</v>
      </c>
    </row>
    <row r="146" spans="1:105" s="49" customFormat="1" ht="15.6" x14ac:dyDescent="0.3">
      <c r="A146" s="52" t="s">
        <v>82</v>
      </c>
      <c r="B146" s="53"/>
      <c r="C146" s="54"/>
      <c r="E146" s="82"/>
      <c r="F146" s="90"/>
      <c r="G146" s="34" t="b">
        <f t="shared" si="2"/>
        <v>0</v>
      </c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90"/>
      <c r="CM146" s="90"/>
      <c r="CN146" s="90"/>
      <c r="CO146" s="90"/>
      <c r="CP146" s="90"/>
      <c r="CQ146" s="90"/>
      <c r="CR146" s="90"/>
      <c r="CS146" s="90"/>
      <c r="CT146" s="90"/>
      <c r="CU146" s="90"/>
      <c r="CV146" s="90"/>
      <c r="CW146" s="90"/>
      <c r="CX146" s="90"/>
      <c r="CY146" s="90"/>
      <c r="CZ146" s="90"/>
      <c r="DA146" s="90"/>
    </row>
    <row r="147" spans="1:105" ht="15.6" x14ac:dyDescent="0.3">
      <c r="A147" s="10"/>
      <c r="B147" s="42"/>
      <c r="C147" s="55"/>
      <c r="G147" s="34" t="b">
        <f t="shared" si="2"/>
        <v>0</v>
      </c>
    </row>
    <row r="148" spans="1:105" s="44" customFormat="1" ht="15.6" x14ac:dyDescent="0.3">
      <c r="A148" s="41" t="s">
        <v>83</v>
      </c>
      <c r="B148" s="12" t="s">
        <v>0</v>
      </c>
      <c r="C148" s="43"/>
      <c r="E148" s="83"/>
      <c r="G148" s="34" t="b">
        <f t="shared" si="2"/>
        <v>0</v>
      </c>
    </row>
    <row r="149" spans="1:105" ht="15.6" x14ac:dyDescent="0.3">
      <c r="A149" s="10" t="s">
        <v>84</v>
      </c>
      <c r="B149" s="6" t="s">
        <v>1</v>
      </c>
      <c r="C149" s="9">
        <v>1300</v>
      </c>
      <c r="G149" s="34" t="b">
        <f t="shared" si="2"/>
        <v>0</v>
      </c>
    </row>
    <row r="150" spans="1:105" ht="15.6" x14ac:dyDescent="0.3">
      <c r="A150" s="10" t="s">
        <v>85</v>
      </c>
      <c r="B150" s="6" t="s">
        <v>1</v>
      </c>
      <c r="C150" s="9">
        <v>1100</v>
      </c>
      <c r="D150" s="35"/>
      <c r="G150" s="34" t="b">
        <f t="shared" si="2"/>
        <v>0</v>
      </c>
    </row>
    <row r="151" spans="1:105" ht="15.6" x14ac:dyDescent="0.3">
      <c r="A151" s="10" t="s">
        <v>99</v>
      </c>
      <c r="B151" s="6" t="s">
        <v>1</v>
      </c>
      <c r="C151" s="9">
        <v>87.5</v>
      </c>
      <c r="D151" s="36"/>
      <c r="G151" s="34" t="b">
        <f t="shared" si="2"/>
        <v>0</v>
      </c>
    </row>
    <row r="152" spans="1:105" ht="15.6" x14ac:dyDescent="0.3">
      <c r="A152" s="10" t="s">
        <v>86</v>
      </c>
      <c r="B152" s="6" t="s">
        <v>1</v>
      </c>
      <c r="C152" s="9">
        <v>400</v>
      </c>
      <c r="G152" s="34" t="b">
        <f t="shared" si="2"/>
        <v>0</v>
      </c>
    </row>
    <row r="153" spans="1:105" ht="15.6" x14ac:dyDescent="0.3">
      <c r="A153" s="10" t="s">
        <v>87</v>
      </c>
      <c r="B153" s="11" t="s">
        <v>1</v>
      </c>
      <c r="C153" s="9">
        <v>450</v>
      </c>
      <c r="G153" s="34" t="b">
        <f t="shared" si="2"/>
        <v>0</v>
      </c>
    </row>
    <row r="154" spans="1:105" ht="15.6" x14ac:dyDescent="0.3">
      <c r="A154" s="14" t="s">
        <v>4</v>
      </c>
      <c r="B154" s="11" t="s">
        <v>1</v>
      </c>
      <c r="C154" s="9">
        <v>650</v>
      </c>
      <c r="G154" s="34" t="b">
        <f t="shared" si="2"/>
        <v>0</v>
      </c>
    </row>
    <row r="155" spans="1:105" ht="15.6" x14ac:dyDescent="0.3">
      <c r="A155" s="14" t="s">
        <v>88</v>
      </c>
      <c r="B155" s="6" t="s">
        <v>1</v>
      </c>
      <c r="C155" s="9">
        <v>2500</v>
      </c>
      <c r="G155" s="34" t="b">
        <f t="shared" si="2"/>
        <v>0</v>
      </c>
    </row>
    <row r="156" spans="1:105" ht="15.6" x14ac:dyDescent="0.3">
      <c r="A156" s="10" t="s">
        <v>89</v>
      </c>
      <c r="B156" s="11" t="s">
        <v>1</v>
      </c>
      <c r="C156" s="9">
        <v>2500</v>
      </c>
      <c r="G156" s="34" t="b">
        <f t="shared" si="2"/>
        <v>0</v>
      </c>
    </row>
    <row r="157" spans="1:105" ht="15.6" x14ac:dyDescent="0.3">
      <c r="A157" s="14" t="s">
        <v>90</v>
      </c>
      <c r="B157" s="11" t="s">
        <v>1</v>
      </c>
      <c r="C157" s="9">
        <v>542</v>
      </c>
      <c r="G157" s="34" t="b">
        <f t="shared" si="2"/>
        <v>0</v>
      </c>
    </row>
    <row r="158" spans="1:105" ht="15.6" x14ac:dyDescent="0.3">
      <c r="A158" s="14" t="s">
        <v>91</v>
      </c>
      <c r="B158" s="6" t="s">
        <v>1</v>
      </c>
      <c r="C158" s="38" t="s">
        <v>98</v>
      </c>
      <c r="G158" s="34" t="b">
        <f t="shared" si="2"/>
        <v>0</v>
      </c>
    </row>
    <row r="159" spans="1:105" ht="15.6" x14ac:dyDescent="0.3">
      <c r="A159" s="10" t="s">
        <v>111</v>
      </c>
      <c r="B159" s="6" t="s">
        <v>1</v>
      </c>
      <c r="C159" s="9">
        <v>100</v>
      </c>
      <c r="G159" s="34" t="b">
        <f t="shared" si="2"/>
        <v>0</v>
      </c>
    </row>
    <row r="160" spans="1:105" ht="15.6" x14ac:dyDescent="0.3">
      <c r="A160" s="10" t="s">
        <v>132</v>
      </c>
      <c r="B160" s="11" t="s">
        <v>1</v>
      </c>
      <c r="C160" s="9">
        <v>2500</v>
      </c>
      <c r="G160" s="34" t="b">
        <f t="shared" si="2"/>
        <v>0</v>
      </c>
    </row>
    <row r="161" spans="1:105" ht="15.6" x14ac:dyDescent="0.3">
      <c r="A161" s="14" t="s">
        <v>133</v>
      </c>
      <c r="B161" s="11" t="s">
        <v>1</v>
      </c>
      <c r="C161" s="9">
        <v>1950</v>
      </c>
      <c r="G161" s="34" t="b">
        <f t="shared" si="2"/>
        <v>0</v>
      </c>
    </row>
    <row r="162" spans="1:105" ht="15.6" x14ac:dyDescent="0.3">
      <c r="A162" s="5"/>
      <c r="B162" s="12"/>
      <c r="C162" s="40"/>
      <c r="G162" s="34" t="b">
        <f t="shared" si="2"/>
        <v>0</v>
      </c>
    </row>
    <row r="163" spans="1:105" s="49" customFormat="1" ht="15" customHeight="1" x14ac:dyDescent="0.3">
      <c r="A163" s="46" t="s">
        <v>92</v>
      </c>
      <c r="B163" s="47"/>
      <c r="C163" s="48"/>
      <c r="E163" s="82"/>
      <c r="F163" s="90"/>
      <c r="G163" s="34" t="b">
        <f t="shared" si="2"/>
        <v>0</v>
      </c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0"/>
      <c r="CQ163" s="90"/>
      <c r="CR163" s="90"/>
      <c r="CS163" s="90"/>
      <c r="CT163" s="90"/>
      <c r="CU163" s="90"/>
      <c r="CV163" s="90"/>
      <c r="CW163" s="90"/>
      <c r="CX163" s="90"/>
      <c r="CY163" s="90"/>
      <c r="CZ163" s="90"/>
      <c r="DA163" s="90"/>
    </row>
    <row r="164" spans="1:105" ht="15" customHeight="1" x14ac:dyDescent="0.3">
      <c r="G164" s="34" t="b">
        <f t="shared" si="2"/>
        <v>0</v>
      </c>
    </row>
    <row r="165" spans="1:105" ht="15" customHeight="1" x14ac:dyDescent="0.3">
      <c r="A165" s="10" t="s">
        <v>94</v>
      </c>
      <c r="B165" s="12" t="s">
        <v>1</v>
      </c>
      <c r="C165" s="9">
        <v>1750</v>
      </c>
      <c r="G165" s="34" t="b">
        <f t="shared" si="2"/>
        <v>0</v>
      </c>
    </row>
    <row r="166" spans="1:105" ht="15.6" x14ac:dyDescent="0.3">
      <c r="A166" s="10" t="s">
        <v>93</v>
      </c>
      <c r="B166" s="12" t="s">
        <v>1</v>
      </c>
      <c r="C166" s="9">
        <v>1750</v>
      </c>
      <c r="G166" s="34" t="b">
        <f t="shared" si="2"/>
        <v>0</v>
      </c>
    </row>
    <row r="167" spans="1:105" ht="15" customHeight="1" x14ac:dyDescent="0.3">
      <c r="A167" s="75" t="s">
        <v>122</v>
      </c>
      <c r="B167" s="76" t="s">
        <v>1</v>
      </c>
      <c r="C167" s="1" t="s">
        <v>98</v>
      </c>
      <c r="G167" s="34" t="b">
        <f t="shared" si="2"/>
        <v>0</v>
      </c>
    </row>
    <row r="168" spans="1:105" ht="15" customHeight="1" x14ac:dyDescent="0.3">
      <c r="A168" s="75" t="s">
        <v>134</v>
      </c>
      <c r="B168" s="76" t="s">
        <v>1</v>
      </c>
      <c r="C168" s="1" t="s">
        <v>98</v>
      </c>
      <c r="G168" s="34" t="b">
        <f t="shared" si="2"/>
        <v>0</v>
      </c>
    </row>
    <row r="169" spans="1:105" ht="15" customHeight="1" x14ac:dyDescent="0.3">
      <c r="G169" s="34">
        <f>SUM(G5:G168)</f>
        <v>85000</v>
      </c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1F6648A3D8C438207D0D04E8FC2FC" ma:contentTypeVersion="11" ma:contentTypeDescription="Create a new document." ma:contentTypeScope="" ma:versionID="b86531ef2282a924a9ec923fbc5fb227">
  <xsd:schema xmlns:xsd="http://www.w3.org/2001/XMLSchema" xmlns:xs="http://www.w3.org/2001/XMLSchema" xmlns:p="http://schemas.microsoft.com/office/2006/metadata/properties" xmlns:ns3="5423f292-ff9a-4728-8dac-0f7f850d43af" targetNamespace="http://schemas.microsoft.com/office/2006/metadata/properties" ma:root="true" ma:fieldsID="82ee6184082e34a97151e08aadba5e67" ns3:_="">
    <xsd:import namespace="5423f292-ff9a-4728-8dac-0f7f850d43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3f292-ff9a-4728-8dac-0f7f850d4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423f292-ff9a-4728-8dac-0f7f850d43af" xsi:nil="true"/>
  </documentManagement>
</p:properties>
</file>

<file path=customXml/itemProps1.xml><?xml version="1.0" encoding="utf-8"?>
<ds:datastoreItem xmlns:ds="http://schemas.openxmlformats.org/officeDocument/2006/customXml" ds:itemID="{000CC669-A8F3-45B0-8D35-8ACCB520C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3f292-ff9a-4728-8dac-0f7f850d4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A4850-941E-4B69-8530-FF2396168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BF0CE-0F3A-4185-84B5-08E3701680B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5423f292-ff9a-4728-8dac-0f7f850d43a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PLN PL</vt:lpstr>
      <vt:lpstr>'PLN PL'!Obszar_wydruku</vt:lpstr>
      <vt:lpstr>'PLN PL'!Tytuły_wydruku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Williams</dc:creator>
  <cp:keywords/>
  <dc:description/>
  <cp:lastModifiedBy>Bartosz Cieluch</cp:lastModifiedBy>
  <cp:revision/>
  <cp:lastPrinted>2025-03-12T09:02:40Z</cp:lastPrinted>
  <dcterms:created xsi:type="dcterms:W3CDTF">2023-09-05T09:02:31Z</dcterms:created>
  <dcterms:modified xsi:type="dcterms:W3CDTF">2025-09-05T12:59:41Z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0x01010051C1F6648A3D8C438207D0D04E8FC2FC</vt:lpwstr>
  </property>
</Properties>
</file>